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74E0BFA0-72EF-4CA3-A987-D93FC11E9831}" xr6:coauthVersionLast="47" xr6:coauthVersionMax="47" xr10:uidLastSave="{00000000-0000-0000-0000-000000000000}"/>
  <bookViews>
    <workbookView xWindow="16710" yWindow="60" windowWidth="1192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<sst xmlns="http://schemas.openxmlformats.org/spreadsheetml/2006/main" count="79" uniqueCount="58">
  <si>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</si>
  <si>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</si>
  <si>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</si>
  <si>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</si>
  <si>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</si>
  <si>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</si>
  <si>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</si>
  <si>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</si>
  <si>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</si>
  <si>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</si>
  <si>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</si>
  <si>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</si>
  <si>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</si>
  <si>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</si>
  <si>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</si>
  <si>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</si>
  <si>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</si>
  <si>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</si>
  <si>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</si>
  <si>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</si>
  <si>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</si>
  <si>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</si>
  <si>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</si>
  <si>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</si>
  <si>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</si>
  <si>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</si>
  <si>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</si>
  <si>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</si>
  <si>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</si>
  <si>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</si>
  <si>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</si>
  <si>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</si>
  <si>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</si>
  <si>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</si>
  <si>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</si>
  <si>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</si>
  <si>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</si>
  <si>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</si>
  <si>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画像1</t>
    <rPh sb="0" eb="2">
      <t>ガゾウ</t>
    </rPh>
    <phoneticPr fontId="1"/>
  </si>
  <si>
    <t>2021.12.30</t>
    <phoneticPr fontId="1"/>
  </si>
  <si>
    <t>画像2</t>
    <rPh sb="0" eb="2">
      <t>ガゾウ</t>
    </rPh>
    <phoneticPr fontId="1"/>
  </si>
  <si>
    <t>2021.12.28</t>
    <phoneticPr fontId="1"/>
  </si>
  <si>
    <t>画像3</t>
    <rPh sb="0" eb="2">
      <t>ガゾウ</t>
    </rPh>
    <phoneticPr fontId="1"/>
  </si>
  <si>
    <t>2021.12.27</t>
    <phoneticPr fontId="1"/>
  </si>
  <si>
    <t>画像4</t>
    <rPh sb="0" eb="2">
      <t>ガゾウ</t>
    </rPh>
    <phoneticPr fontId="1"/>
  </si>
  <si>
    <t>2021.10.25</t>
    <phoneticPr fontId="1"/>
  </si>
  <si>
    <t>画像5</t>
    <rPh sb="0" eb="2">
      <t>ガゾウ</t>
    </rPh>
    <phoneticPr fontId="1"/>
  </si>
  <si>
    <t>2021.10.1</t>
    <phoneticPr fontId="1"/>
  </si>
  <si>
    <t>画像6</t>
    <rPh sb="0" eb="2">
      <t>ガゾウ</t>
    </rPh>
    <phoneticPr fontId="1"/>
  </si>
  <si>
    <t>2021.9.22</t>
    <phoneticPr fontId="1"/>
  </si>
  <si>
    <t>画像7</t>
    <rPh sb="0" eb="2">
      <t>ガゾウ</t>
    </rPh>
    <phoneticPr fontId="1"/>
  </si>
  <si>
    <t>2021.8.20</t>
    <phoneticPr fontId="1"/>
  </si>
  <si>
    <t>画像8</t>
    <rPh sb="0" eb="2">
      <t>ガゾウ</t>
    </rPh>
    <phoneticPr fontId="1"/>
  </si>
  <si>
    <t>2021.8.12</t>
    <phoneticPr fontId="1"/>
  </si>
  <si>
    <t>画像9</t>
    <rPh sb="0" eb="2">
      <t>ガゾウ</t>
    </rPh>
    <phoneticPr fontId="1"/>
  </si>
  <si>
    <t>2021.8.5</t>
    <phoneticPr fontId="1"/>
  </si>
  <si>
    <t>画像10</t>
    <rPh sb="0" eb="2">
      <t>ガゾウ</t>
    </rPh>
    <phoneticPr fontId="1"/>
  </si>
  <si>
    <t>2021.7.22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</si>
</sst>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83341</xdr:colOff>
      <xdr:row>0</xdr:row>
      <xdr:rowOff>59530</xdr:rowOff>
    </xdr:from>
    <xdr:to>
      <xdr:col>11</xdr:col>
      <xdr:colOff>226216</xdr:colOff>
      <xdr:row>23</xdr:row>
      <xdr:rowOff>68338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AD167012-D3A7-4163-B576-DAAAD1617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404" y="59530"/>
          <a:ext cx="6262687" cy="4116464"/>
        </a:xfrm>
        <a:prstGeom prst="rect">
          <a:avLst/>
        </a:prstGeom>
      </xdr:spPr>
    </xdr:pic>
    <xdr:clientData/>
  </xdr:twoCellAnchor>
  <xdr:twoCellAnchor editAs="oneCell">
    <xdr:from>
      <xdr:col>1</xdr:col>
      <xdr:colOff>59530</xdr:colOff>
      <xdr:row>25</xdr:row>
      <xdr:rowOff>0</xdr:rowOff>
    </xdr:from>
    <xdr:to>
      <xdr:col>11</xdr:col>
      <xdr:colOff>247818</xdr:colOff>
      <xdr:row>46</xdr:row>
      <xdr:rowOff>156360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59192A27-4390-4144-A912-E933D9816E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8218" y="4464844"/>
          <a:ext cx="6308100" cy="3906829"/>
        </a:xfrm>
        <a:prstGeom prst="rect">
          <a:avLst/>
        </a:prstGeom>
      </xdr:spPr>
    </xdr:pic>
    <xdr:clientData/>
  </xdr:twoCellAnchor>
  <xdr:twoCellAnchor editAs="oneCell">
    <xdr:from>
      <xdr:col>1</xdr:col>
      <xdr:colOff>71436</xdr:colOff>
      <xdr:row>49</xdr:row>
      <xdr:rowOff>0</xdr:rowOff>
    </xdr:from>
    <xdr:to>
      <xdr:col>11</xdr:col>
      <xdr:colOff>273844</xdr:colOff>
      <xdr:row>75</xdr:row>
      <xdr:rowOff>159104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22D2F2AE-897F-4298-8E2D-B06A83422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0124" y="8751094"/>
          <a:ext cx="6322220" cy="4802541"/>
        </a:xfrm>
        <a:prstGeom prst="rect">
          <a:avLst/>
        </a:prstGeom>
      </xdr:spPr>
    </xdr:pic>
    <xdr:clientData/>
  </xdr:twoCellAnchor>
  <xdr:twoCellAnchor editAs="oneCell">
    <xdr:from>
      <xdr:col>1</xdr:col>
      <xdr:colOff>95248</xdr:colOff>
      <xdr:row>78</xdr:row>
      <xdr:rowOff>35718</xdr:rowOff>
    </xdr:from>
    <xdr:to>
      <xdr:col>11</xdr:col>
      <xdr:colOff>285750</xdr:colOff>
      <xdr:row>101</xdr:row>
      <xdr:rowOff>92170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45D3F1EF-C97F-48B8-80CC-573C3E9292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3936" y="13966031"/>
          <a:ext cx="6310314" cy="4164108"/>
        </a:xfrm>
        <a:prstGeom prst="rect">
          <a:avLst/>
        </a:prstGeom>
      </xdr:spPr>
    </xdr:pic>
    <xdr:clientData/>
  </xdr:twoCellAnchor>
  <xdr:twoCellAnchor editAs="oneCell">
    <xdr:from>
      <xdr:col>1</xdr:col>
      <xdr:colOff>107154</xdr:colOff>
      <xdr:row>103</xdr:row>
      <xdr:rowOff>59530</xdr:rowOff>
    </xdr:from>
    <xdr:to>
      <xdr:col>11</xdr:col>
      <xdr:colOff>345281</xdr:colOff>
      <xdr:row>130</xdr:row>
      <xdr:rowOff>1924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A974BB53-2EAE-460D-B1E4-F094E4E44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35842" y="18454686"/>
          <a:ext cx="6357939" cy="4764426"/>
        </a:xfrm>
        <a:prstGeom prst="rect">
          <a:avLst/>
        </a:prstGeom>
      </xdr:spPr>
    </xdr:pic>
    <xdr:clientData/>
  </xdr:twoCellAnchor>
  <xdr:twoCellAnchor editAs="oneCell">
    <xdr:from>
      <xdr:col>1</xdr:col>
      <xdr:colOff>119060</xdr:colOff>
      <xdr:row>132</xdr:row>
      <xdr:rowOff>59530</xdr:rowOff>
    </xdr:from>
    <xdr:to>
      <xdr:col>12</xdr:col>
      <xdr:colOff>97963</xdr:colOff>
      <xdr:row>163</xdr:row>
      <xdr:rowOff>154675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ED9060D7-7094-4813-AE30-2975CE707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47748" y="23633905"/>
          <a:ext cx="6717840" cy="5631551"/>
        </a:xfrm>
        <a:prstGeom prst="rect">
          <a:avLst/>
        </a:prstGeom>
      </xdr:spPr>
    </xdr:pic>
    <xdr:clientData/>
  </xdr:twoCellAnchor>
  <xdr:twoCellAnchor editAs="oneCell">
    <xdr:from>
      <xdr:col>1</xdr:col>
      <xdr:colOff>178590</xdr:colOff>
      <xdr:row>166</xdr:row>
      <xdr:rowOff>0</xdr:rowOff>
    </xdr:from>
    <xdr:to>
      <xdr:col>12</xdr:col>
      <xdr:colOff>35719</xdr:colOff>
      <xdr:row>192</xdr:row>
      <xdr:rowOff>73345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A5B38B5-8F0B-4AAC-8272-B5021BCB0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07278" y="29646563"/>
          <a:ext cx="6596066" cy="4716782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166685</xdr:colOff>
      <xdr:row>194</xdr:row>
      <xdr:rowOff>0</xdr:rowOff>
    </xdr:from>
    <xdr:to>
      <xdr:col>12</xdr:col>
      <xdr:colOff>35719</xdr:colOff>
      <xdr:row>221</xdr:row>
      <xdr:rowOff>132972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DAEE9354-0231-4751-92AB-F736A0018A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95373" y="34647188"/>
          <a:ext cx="6607971" cy="4955003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166685</xdr:colOff>
      <xdr:row>224</xdr:row>
      <xdr:rowOff>0</xdr:rowOff>
    </xdr:from>
    <xdr:to>
      <xdr:col>12</xdr:col>
      <xdr:colOff>23812</xdr:colOff>
      <xdr:row>255</xdr:row>
      <xdr:rowOff>133261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91A459A-8C2A-4C44-BA0D-CD558C9D2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95373" y="40005000"/>
          <a:ext cx="6596064" cy="5669667"/>
        </a:xfrm>
        <a:prstGeom prst="rect">
          <a:avLst/>
        </a:prstGeom>
      </xdr:spPr>
    </xdr:pic>
    <xdr:clientData/>
  </xdr:twoCellAnchor>
  <xdr:twoCellAnchor editAs="oneCell">
    <xdr:from>
      <xdr:col>1</xdr:col>
      <xdr:colOff>166684</xdr:colOff>
      <xdr:row>258</xdr:row>
      <xdr:rowOff>0</xdr:rowOff>
    </xdr:from>
    <xdr:to>
      <xdr:col>12</xdr:col>
      <xdr:colOff>183703</xdr:colOff>
      <xdr:row>288</xdr:row>
      <xdr:rowOff>83162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9A4168D8-58D1-403F-A03C-3C43807F6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95372" y="46077188"/>
          <a:ext cx="6755956" cy="5440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G45" activePane="bottomRight" state="frozen"/>
      <selection pane="topRight" activeCell="B1" sqref="B1"/>
      <selection pane="bottomLeft" activeCell="A9" sqref="A9"/>
      <selection pane="bottomRight" activeCell="E22" sqref="E2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24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36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84" t="s">
        <v>3</v>
      </c>
      <c r="H6" s="85"/>
      <c r="I6" s="91"/>
      <c r="J6" s="84" t="s">
        <v>25</v>
      </c>
      <c r="K6" s="85"/>
      <c r="L6" s="91"/>
      <c r="M6" s="84" t="s">
        <v>26</v>
      </c>
      <c r="N6" s="85"/>
      <c r="O6" s="91"/>
    </row>
    <row r="7" spans="1:18" ht="19.5" thickBot="1" x14ac:dyDescent="0.45">
      <c r="A7" s="27"/>
      <c r="B7" s="27" t="s">
        <v>2</v>
      </c>
      <c r="C7" s="64" t="s">
        <v>31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25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39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38</v>
      </c>
      <c r="Q9" s="40"/>
      <c r="R9" s="40"/>
    </row>
    <row r="10" spans="1:18" x14ac:dyDescent="0.4">
      <c r="A10" s="9">
        <v>2</v>
      </c>
      <c r="B10" s="5" t="s">
        <v>41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40</v>
      </c>
      <c r="Q10" s="40"/>
      <c r="R10" s="40"/>
    </row>
    <row r="11" spans="1:18" x14ac:dyDescent="0.4">
      <c r="A11" s="9">
        <v>3</v>
      </c>
      <c r="B11" s="5" t="s">
        <v>43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42</v>
      </c>
      <c r="Q11" s="40"/>
      <c r="R11" s="40"/>
    </row>
    <row r="12" spans="1:18" x14ac:dyDescent="0.4">
      <c r="A12" s="9">
        <v>4</v>
      </c>
      <c r="B12" s="5" t="s">
        <v>45</v>
      </c>
      <c r="C12" s="47">
        <v>1</v>
      </c>
      <c r="D12" s="57">
        <v>1.25</v>
      </c>
      <c r="E12" s="58">
        <v>1.5</v>
      </c>
      <c r="F12" s="59">
        <v>2</v>
      </c>
      <c r="G12" s="22">
        <f t="shared" si="2"/>
        <v>116066.17664537874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4195.1630112787498</v>
      </c>
      <c r="N12" s="45">
        <f t="shared" si="9"/>
        <v>5135.2475625000006</v>
      </c>
      <c r="O12" s="46">
        <f t="shared" si="10"/>
        <v>7146.0960000000005</v>
      </c>
      <c r="P12" s="40" t="s">
        <v>44</v>
      </c>
      <c r="Q12" s="40"/>
      <c r="R12" s="40"/>
    </row>
    <row r="13" spans="1:18" x14ac:dyDescent="0.4">
      <c r="A13" s="9">
        <v>5</v>
      </c>
      <c r="B13" s="5" t="s">
        <v>47</v>
      </c>
      <c r="C13" s="47">
        <v>2</v>
      </c>
      <c r="D13" s="57">
        <v>1.25</v>
      </c>
      <c r="E13" s="58">
        <v>1.5</v>
      </c>
      <c r="F13" s="80">
        <v>2</v>
      </c>
      <c r="G13" s="22">
        <f t="shared" si="2"/>
        <v>120418.65826958044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3481.9852993613622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4352.4816242017023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 t="s">
        <v>46</v>
      </c>
      <c r="Q13" s="40"/>
      <c r="R13" s="40"/>
    </row>
    <row r="14" spans="1:18" x14ac:dyDescent="0.4">
      <c r="A14" s="9">
        <v>6</v>
      </c>
      <c r="B14" s="5" t="s">
        <v>49</v>
      </c>
      <c r="C14" s="47">
        <v>2</v>
      </c>
      <c r="D14" s="57">
        <v>1.25</v>
      </c>
      <c r="E14" s="58">
        <v>1.5</v>
      </c>
      <c r="F14" s="59">
        <v>2</v>
      </c>
      <c r="G14" s="22">
        <f t="shared" si="2"/>
        <v>124934.35795468971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3612.559748087413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4515.6996851092663</v>
      </c>
      <c r="N14" s="45">
        <f t="shared" si="15"/>
        <v>5607.8187194390612</v>
      </c>
      <c r="O14" s="46">
        <f t="shared" si="16"/>
        <v>8029.3534656000011</v>
      </c>
      <c r="P14" s="40" t="s">
        <v>48</v>
      </c>
      <c r="Q14" s="40"/>
      <c r="R14" s="40"/>
    </row>
    <row r="15" spans="1:18" x14ac:dyDescent="0.4">
      <c r="A15" s="9">
        <v>7</v>
      </c>
      <c r="B15" s="5" t="s">
        <v>51</v>
      </c>
      <c r="C15" s="47">
        <v>1</v>
      </c>
      <c r="D15" s="57">
        <v>1.25</v>
      </c>
      <c r="E15" s="58">
        <v>1.5</v>
      </c>
      <c r="F15" s="59">
        <v>2</v>
      </c>
      <c r="G15" s="22">
        <f t="shared" si="2"/>
        <v>129619.39637799058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3748.0307386406912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4685.0384233008645</v>
      </c>
      <c r="N15" s="45">
        <f t="shared" si="15"/>
        <v>5860.1705618138194</v>
      </c>
      <c r="O15" s="46">
        <f t="shared" si="16"/>
        <v>8511.1146735360016</v>
      </c>
      <c r="P15" s="40" t="s">
        <v>50</v>
      </c>
      <c r="Q15" s="40"/>
      <c r="R15" s="40"/>
    </row>
    <row r="16" spans="1:18" x14ac:dyDescent="0.4">
      <c r="A16" s="9">
        <v>8</v>
      </c>
      <c r="B16" s="5" t="s">
        <v>53</v>
      </c>
      <c r="C16" s="47">
        <v>1</v>
      </c>
      <c r="D16" s="57">
        <v>1.25</v>
      </c>
      <c r="E16" s="58">
        <v>1.5</v>
      </c>
      <c r="F16" s="59">
        <v>2</v>
      </c>
      <c r="G16" s="22">
        <f t="shared" si="2"/>
        <v>134480.12374216522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3888.581891339717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4860.727364174646</v>
      </c>
      <c r="N16" s="45">
        <f t="shared" si="15"/>
        <v>6123.8782370954414</v>
      </c>
      <c r="O16" s="46">
        <f t="shared" si="16"/>
        <v>9021.7815539481617</v>
      </c>
      <c r="P16" s="40" t="s">
        <v>52</v>
      </c>
      <c r="Q16" s="40"/>
      <c r="R16" s="40"/>
    </row>
    <row r="17" spans="1:18" x14ac:dyDescent="0.4">
      <c r="A17" s="9">
        <v>9</v>
      </c>
      <c r="B17" s="5" t="s">
        <v>55</v>
      </c>
      <c r="C17" s="47">
        <v>2</v>
      </c>
      <c r="D17" s="57">
        <v>1.25</v>
      </c>
      <c r="E17" s="58">
        <v>1.5</v>
      </c>
      <c r="F17" s="59">
        <v>2</v>
      </c>
      <c r="G17" s="22">
        <f t="shared" si="2"/>
        <v>139523.12838249642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4034.4037122649565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5043.0046403311953</v>
      </c>
      <c r="N17" s="45">
        <f t="shared" si="15"/>
        <v>6399.4527577647359</v>
      </c>
      <c r="O17" s="46">
        <f t="shared" si="16"/>
        <v>9563.0884471850513</v>
      </c>
      <c r="P17" s="40" t="s">
        <v>54</v>
      </c>
      <c r="Q17" s="40"/>
      <c r="R17" s="40"/>
    </row>
    <row r="18" spans="1:18" x14ac:dyDescent="0.4">
      <c r="A18" s="9">
        <v>10</v>
      </c>
      <c r="B18" s="5" t="s">
        <v>57</v>
      </c>
      <c r="C18" s="47">
        <v>1</v>
      </c>
      <c r="D18" s="57">
        <v>1.25</v>
      </c>
      <c r="E18" s="58">
        <v>1.5</v>
      </c>
      <c r="F18" s="59">
        <v>2</v>
      </c>
      <c r="G18" s="22">
        <f t="shared" si="2"/>
        <v>144755.24569684002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4185.6938514748927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5232.1173143436154</v>
      </c>
      <c r="N18" s="45">
        <f t="shared" si="15"/>
        <v>6687.4281318641479</v>
      </c>
      <c r="O18" s="46">
        <f t="shared" si="16"/>
        <v>10136.873754016155</v>
      </c>
      <c r="P18" s="40" t="s">
        <v>56</v>
      </c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4342.6573709052009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</v>
      </c>
      <c r="E59" s="7">
        <f>COUNTIF(E9:E58,1.5)</f>
        <v>10</v>
      </c>
      <c r="F59" s="8">
        <f>COUNTIF(F9:F58,2)</f>
        <v>10</v>
      </c>
      <c r="G59" s="70">
        <f>M59+G8</f>
        <v>144755.24569684005</v>
      </c>
      <c r="H59" s="71">
        <f>N59+H8</f>
        <v>155296.94217328972</v>
      </c>
      <c r="I59" s="72">
        <f>O59+I8</f>
        <v>179084.76965428537</v>
      </c>
      <c r="J59" s="67" t="s">
        <v>33</v>
      </c>
      <c r="K59" s="68" t="e">
        <f>B58-B9</f>
        <v>#VALUE!</v>
      </c>
      <c r="L59" s="69" t="s">
        <v>34</v>
      </c>
      <c r="M59" s="81">
        <f>SUM(M9:M58)</f>
        <v>44755.245696840037</v>
      </c>
      <c r="N59" s="82">
        <f>SUM(N9:N58)</f>
        <v>55296.942173289717</v>
      </c>
      <c r="O59" s="83">
        <f>SUM(O9:O58)</f>
        <v>79084.769654285366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32</v>
      </c>
      <c r="H60" s="85"/>
      <c r="I60" s="91"/>
      <c r="J60" s="84" t="s">
        <v>35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37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1.4475524569684004</v>
      </c>
      <c r="H61" s="77">
        <f t="shared" ref="H61" si="21">H59/H8</f>
        <v>1.5529694217328971</v>
      </c>
      <c r="I61" s="78">
        <f>I59/I8</f>
        <v>1.7908476965428537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59"/>
  <sheetViews>
    <sheetView topLeftCell="A220" zoomScale="80" zoomScaleNormal="80" workbookViewId="0">
      <selection activeCell="A260" sqref="A260"/>
    </sheetView>
  </sheetViews>
  <sheetFormatPr defaultColWidth="8.125" defaultRowHeight="14.25" x14ac:dyDescent="0.4"/>
  <cols>
    <col min="1" max="1" width="12.1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38</v>
      </c>
    </row>
    <row r="26" spans="1:1" x14ac:dyDescent="0.4">
      <c r="A26" s="53" t="s">
        <v>40</v>
      </c>
    </row>
    <row r="50" spans="1:1" x14ac:dyDescent="0.4">
      <c r="A50" s="53" t="s">
        <v>42</v>
      </c>
    </row>
    <row r="79" spans="1:1" x14ac:dyDescent="0.4">
      <c r="A79" s="53" t="s">
        <v>44</v>
      </c>
    </row>
    <row r="104" spans="1:1" x14ac:dyDescent="0.4">
      <c r="A104" s="53" t="s">
        <v>46</v>
      </c>
    </row>
    <row r="133" spans="1:1" x14ac:dyDescent="0.4">
      <c r="A133" s="53" t="s">
        <v>48</v>
      </c>
    </row>
    <row r="167" spans="1:1" x14ac:dyDescent="0.4">
      <c r="A167" s="53" t="s">
        <v>50</v>
      </c>
    </row>
    <row r="195" spans="1:1" x14ac:dyDescent="0.4">
      <c r="A195" s="53" t="s">
        <v>52</v>
      </c>
    </row>
    <row r="225" spans="1:1" x14ac:dyDescent="0.4">
      <c r="A225" s="53" t="s">
        <v>54</v>
      </c>
    </row>
    <row r="259" spans="1:1" x14ac:dyDescent="0.4">
      <c r="A259" s="53" t="s">
        <v>56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28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29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30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PC</cp:lastModifiedBy>
  <dcterms:created xsi:type="dcterms:W3CDTF">2020-09-18T03:10:57Z</dcterms:created>
  <dcterms:modified xsi:type="dcterms:W3CDTF">2022-01-26T13:24:36Z</dcterms:modified>
</cp:coreProperties>
</file>